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ibr\Desktop\Szczury_Jacek\"/>
    </mc:Choice>
  </mc:AlternateContent>
  <xr:revisionPtr revIDLastSave="0" documentId="13_ncr:1_{79760F28-FB81-4F68-B7A0-CA8F1F9B515C}" xr6:coauthVersionLast="47" xr6:coauthVersionMax="47" xr10:uidLastSave="{00000000-0000-0000-0000-000000000000}"/>
  <bookViews>
    <workbookView xWindow="28680" yWindow="-120" windowWidth="29040" windowHeight="15720" xr2:uid="{7E497188-47FC-40A5-B1F8-0851F2708A5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J10" i="1" s="1"/>
  <c r="I9" i="1"/>
  <c r="J9" i="1" s="1"/>
  <c r="I6" i="1"/>
  <c r="J6" i="1" s="1"/>
  <c r="I27" i="1"/>
  <c r="J27" i="1" s="1"/>
  <c r="I26" i="1"/>
  <c r="J26" i="1" s="1"/>
  <c r="I25" i="1"/>
  <c r="J25" i="1" s="1"/>
  <c r="I24" i="1"/>
  <c r="J24" i="1" s="1"/>
  <c r="J23" i="1"/>
  <c r="I23" i="1"/>
  <c r="I22" i="1"/>
  <c r="J22" i="1" s="1"/>
  <c r="I21" i="1"/>
  <c r="J21" i="1" s="1"/>
  <c r="I20" i="1"/>
  <c r="J20" i="1" s="1"/>
  <c r="J19" i="1"/>
  <c r="I19" i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8" i="1"/>
  <c r="J8" i="1" s="1"/>
  <c r="I7" i="1"/>
  <c r="J7" i="1" s="1"/>
  <c r="P12" i="1" l="1"/>
  <c r="P11" i="1"/>
  <c r="P13" i="1" s="1"/>
</calcChain>
</file>

<file path=xl/sharedStrings.xml><?xml version="1.0" encoding="utf-8"?>
<sst xmlns="http://schemas.openxmlformats.org/spreadsheetml/2006/main" count="83" uniqueCount="41">
  <si>
    <t>L. p</t>
  </si>
  <si>
    <t>Opis czynności</t>
  </si>
  <si>
    <t>Miejsce czynności</t>
  </si>
  <si>
    <t>Ilość</t>
  </si>
  <si>
    <t>Jednostka miary</t>
  </si>
  <si>
    <t>Nazwa stosowanego preparatu</t>
  </si>
  <si>
    <t>Ilość wykonywanych czynności w czasie całej umowy</t>
  </si>
  <si>
    <r>
      <t>Cena jednostkowa netto za m</t>
    </r>
    <r>
      <rPr>
        <b/>
        <vertAlign val="superscript"/>
        <sz val="10"/>
        <color theme="1"/>
        <rFont val="Open Sans"/>
        <charset val="238"/>
      </rPr>
      <t>2</t>
    </r>
    <r>
      <rPr>
        <b/>
        <sz val="10"/>
        <color theme="1"/>
        <rFont val="Open Sans"/>
        <charset val="238"/>
      </rPr>
      <t>/szt. lub za 1 szt.</t>
    </r>
  </si>
  <si>
    <t>Wartość usługi netto (kolumna 4 x kolumna 7 x kolumna 8)</t>
  </si>
  <si>
    <t xml:space="preserve">Wartość usługi brutto (kolumna 9 + stawka VAT) </t>
  </si>
  <si>
    <t>Dezynsekcja</t>
  </si>
  <si>
    <t>Budynek A</t>
  </si>
  <si>
    <t>m2</t>
  </si>
  <si>
    <t xml:space="preserve">Deratyzacja </t>
  </si>
  <si>
    <t>Budynek B</t>
  </si>
  <si>
    <t>Deratyzacja</t>
  </si>
  <si>
    <t>Stołówka</t>
  </si>
  <si>
    <t>Garaż Bud. A</t>
  </si>
  <si>
    <t>Obsługa 13 szt. karmników deratyzacyjnych</t>
  </si>
  <si>
    <t>Wokół gmachu NIK Warszawa</t>
  </si>
  <si>
    <t>szt</t>
  </si>
  <si>
    <t>Garaż ul. Gagarina 3</t>
  </si>
  <si>
    <t>OS Goławice pokoje</t>
  </si>
  <si>
    <t>OS Goławice bufet/ jadalnia/pomieszczenia kuchenne</t>
  </si>
  <si>
    <t>Dezynsekcja łóżek</t>
  </si>
  <si>
    <t>OS Goławice</t>
  </si>
  <si>
    <t>Obsługa karmników deratyzacyjnych</t>
  </si>
  <si>
    <t>Obsługa detektorów owadów</t>
  </si>
  <si>
    <t>Obsługa 3 szt. chwytaczy gryzoni - pułapki żywoławne (wewnątrz budynku)</t>
  </si>
  <si>
    <t>szt.</t>
  </si>
  <si>
    <t>Obsługa 3 szt lamp owadobójczych - wymiana świetlówek</t>
  </si>
  <si>
    <r>
      <t xml:space="preserve">Ewentualne usługi awaryjne Centrala NIK W-wa, </t>
    </r>
    <r>
      <rPr>
        <sz val="10"/>
        <color rgb="FFFF0000"/>
        <rFont val="Open Sans"/>
        <charset val="238"/>
      </rPr>
      <t xml:space="preserve">o których mowa w §1.ust. 1 lit l) wzoru umowy </t>
    </r>
  </si>
  <si>
    <t>roboczo godzin</t>
  </si>
  <si>
    <r>
      <t xml:space="preserve">Ewentualne usługi awaryjne OS Goławice, </t>
    </r>
    <r>
      <rPr>
        <sz val="10"/>
        <color rgb="FFFF0000"/>
        <rFont val="Open Sans"/>
        <charset val="238"/>
      </rPr>
      <t xml:space="preserve">o których mowa w §1.ust. 1 lit m) wzoru umowy </t>
    </r>
  </si>
  <si>
    <t xml:space="preserve"> OFERTA na usługi DD dla Centrali NIK Warszawa i OS Goławice 2025/2026</t>
  </si>
  <si>
    <t>Załącznik nr 3 do formularza ofertowego</t>
  </si>
  <si>
    <t>Nazwa firmy</t>
  </si>
  <si>
    <t>Łączna wartość netto zł.</t>
  </si>
  <si>
    <t>Łączna wartość brutto zł. -cena ofertowa (suma poz.1-22 w kolumnie nr 10)</t>
  </si>
  <si>
    <t>Kwota podatku VAT w zł</t>
  </si>
  <si>
    <t>(*) Podane metraże dotyczą powierzchni podłóg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</si>
</sst>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0"/>
      <color theme="1"/>
      <name val="Open Sans"/>
      <family val="2"/>
      <charset val="238"/>
    </font>
    <font>
      <b/>
      <sz val="10"/>
      <color theme="1"/>
      <name val="Open Sans"/>
      <charset val="238"/>
    </font>
    <font>
      <b/>
      <vertAlign val="superscript"/>
      <sz val="10"/>
      <color theme="1"/>
      <name val="Open Sans"/>
      <charset val="238"/>
    </font>
    <font>
      <sz val="10"/>
      <color theme="1"/>
      <name val="Open Sans"/>
      <charset val="238"/>
    </font>
    <font>
      <sz val="10"/>
      <color rgb="FFFF0000"/>
      <name val="Open Sans"/>
      <charset val="238"/>
    </font>
    <font>
      <sz val="11"/>
      <color theme="1"/>
      <name val="Open Sans"/>
      <charset val="238"/>
    </font>
    <font>
      <b/>
      <sz val="10"/>
      <color rgb="FFFF0000"/>
      <name val="Open Sans"/>
      <charset val="238"/>
    </font>
    <font>
      <b/>
      <sz val="11"/>
      <color theme="1"/>
      <name val="Open Sans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44" fontId="1" fillId="0" borderId="5" xfId="0" applyNumberFormat="1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44" fontId="1" fillId="0" borderId="7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44" fontId="1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44" fontId="1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44" fontId="1" fillId="0" borderId="5" xfId="0" applyNumberFormat="1" applyFont="1" applyBorder="1" applyAlignment="1" applyProtection="1">
      <alignment horizontal="center" vertical="center" wrapText="1"/>
    </xf>
    <xf numFmtId="44" fontId="1" fillId="0" borderId="7" xfId="0" applyNumberFormat="1" applyFont="1" applyBorder="1" applyAlignment="1" applyProtection="1">
      <alignment horizontal="center" vertical="center" wrapText="1"/>
    </xf>
    <xf numFmtId="44" fontId="1" fillId="0" borderId="2" xfId="0" applyNumberFormat="1" applyFont="1" applyBorder="1" applyAlignment="1" applyProtection="1">
      <alignment horizontal="center" vertical="center" wrapText="1"/>
    </xf>
    <xf numFmtId="44" fontId="1" fillId="0" borderId="1" xfId="0" applyNumberFormat="1" applyFont="1" applyBorder="1" applyAlignment="1" applyProtection="1">
      <alignment horizontal="center" vertical="center" wrapText="1"/>
    </xf>
    <xf numFmtId="44" fontId="1" fillId="0" borderId="2" xfId="0" applyNumberFormat="1" applyFont="1" applyBorder="1" applyAlignment="1" applyProtection="1">
      <alignment horizontal="center" vertical="center"/>
    </xf>
    <xf numFmtId="44" fontId="1" fillId="0" borderId="3" xfId="0" applyNumberFormat="1" applyFont="1" applyBorder="1" applyAlignment="1" applyProtection="1">
      <alignment horizontal="center" vertical="center"/>
    </xf>
    <xf numFmtId="44" fontId="1" fillId="0" borderId="2" xfId="0" applyNumberFormat="1" applyFont="1" applyBorder="1" applyAlignment="1" applyProtection="1">
      <alignment vertical="center"/>
    </xf>
    <xf numFmtId="44" fontId="1" fillId="0" borderId="3" xfId="0" applyNumberFormat="1" applyFont="1" applyBorder="1" applyAlignment="1" applyProtection="1">
      <alignment vertical="center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 wrapText="1"/>
    </xf>
    <xf numFmtId="2" fontId="3" fillId="0" borderId="5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vertical="center" wrapText="1"/>
    </xf>
    <xf numFmtId="1" fontId="3" fillId="0" borderId="7" xfId="0" applyNumberFormat="1" applyFont="1" applyBorder="1" applyAlignment="1" applyProtection="1">
      <alignment horizontal="center" vertical="center" wrapText="1"/>
    </xf>
    <xf numFmtId="2" fontId="3" fillId="0" borderId="7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1" fontId="3" fillId="0" borderId="2" xfId="0" applyNumberFormat="1" applyFont="1" applyBorder="1" applyAlignment="1" applyProtection="1">
      <alignment horizontal="center" vertical="center" wrapText="1"/>
    </xf>
    <xf numFmtId="2" fontId="3" fillId="0" borderId="2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wrapText="1"/>
    </xf>
    <xf numFmtId="0" fontId="3" fillId="0" borderId="2" xfId="0" applyFont="1" applyBorder="1" applyAlignment="1" applyProtection="1">
      <alignment horizontal="left" vertical="center" wrapText="1"/>
    </xf>
    <xf numFmtId="1" fontId="3" fillId="0" borderId="2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wrapText="1"/>
    </xf>
    <xf numFmtId="0" fontId="3" fillId="0" borderId="1" xfId="0" applyFont="1" applyBorder="1" applyAlignment="1" applyProtection="1">
      <alignment vertical="center" wrapText="1"/>
    </xf>
    <xf numFmtId="1" fontId="3" fillId="0" borderId="1" xfId="0" applyNumberFormat="1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44" fontId="3" fillId="0" borderId="1" xfId="0" applyNumberFormat="1" applyFont="1" applyBorder="1" applyAlignment="1" applyProtection="1">
      <alignment horizontal="justify" vertical="center" wrapText="1"/>
    </xf>
    <xf numFmtId="0" fontId="1" fillId="0" borderId="2" xfId="0" applyFont="1" applyBorder="1" applyAlignment="1" applyProtection="1">
      <alignment horizontal="center" vertical="center"/>
    </xf>
    <xf numFmtId="44" fontId="3" fillId="0" borderId="2" xfId="0" applyNumberFormat="1" applyFont="1" applyBorder="1" applyAlignment="1" applyProtection="1">
      <alignment horizontal="justify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0" fillId="0" borderId="0" xfId="0" applyProtection="1">
      <protection locked="0"/>
    </xf>
    <xf numFmtId="44" fontId="1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Protection="1">
      <protection locked="0"/>
    </xf>
    <xf numFmtId="0" fontId="3" fillId="0" borderId="2" xfId="0" applyFont="1" applyBorder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4EEB4-9030-414B-AF25-590C0A9927C6}">
  <dimension ref="A1:Q27"/>
  <sheetViews>
    <sheetView tabSelected="1" topLeftCell="A19" zoomScale="80" zoomScaleNormal="80" workbookViewId="0">
      <selection activeCell="M23" sqref="M23"/>
    </sheetView>
  </sheetViews>
  <sheetFormatPr defaultRowHeight="16.5" x14ac:dyDescent="0.35"/>
  <cols>
    <col min="1" max="1" width="5.7109375" style="65" customWidth="1"/>
    <col min="2" max="2" width="24.28515625" style="65" customWidth="1"/>
    <col min="3" max="3" width="23.140625" style="65" customWidth="1"/>
    <col min="4" max="4" width="11.5703125" style="65" customWidth="1"/>
    <col min="5" max="5" width="9.42578125" style="65" customWidth="1"/>
    <col min="6" max="6" width="21.28515625" style="65" customWidth="1"/>
    <col min="7" max="7" width="13.85546875" style="65" customWidth="1"/>
    <col min="8" max="8" width="17.140625" style="65" customWidth="1"/>
    <col min="9" max="9" width="17.7109375" style="65" customWidth="1"/>
    <col min="10" max="10" width="19.28515625" style="65" customWidth="1"/>
    <col min="11" max="11" width="16.28515625" style="65" customWidth="1"/>
    <col min="12" max="13" width="9.140625" style="65"/>
    <col min="14" max="14" width="9.140625" style="65" customWidth="1"/>
    <col min="15" max="15" width="38.42578125" style="65" customWidth="1"/>
    <col min="16" max="16" width="37.5703125" style="65" customWidth="1"/>
    <col min="17" max="16384" width="9.140625" style="65"/>
  </cols>
  <sheetData>
    <row r="1" spans="1:17" ht="35.25" customHeight="1" x14ac:dyDescent="0.4">
      <c r="C1" s="61" t="s">
        <v>34</v>
      </c>
      <c r="D1" s="62"/>
      <c r="E1" s="62"/>
      <c r="F1" s="62"/>
      <c r="G1" s="62"/>
      <c r="H1" s="62"/>
      <c r="I1" s="62"/>
      <c r="J1" s="62"/>
      <c r="K1" s="63"/>
      <c r="L1" s="12"/>
      <c r="M1" s="64" t="s">
        <v>35</v>
      </c>
      <c r="N1" s="64"/>
      <c r="O1" s="64"/>
      <c r="P1" s="64"/>
      <c r="Q1" s="64"/>
    </row>
    <row r="2" spans="1:17" ht="33" customHeight="1" x14ac:dyDescent="0.4">
      <c r="C2" s="13" t="s">
        <v>36</v>
      </c>
      <c r="D2" s="14"/>
      <c r="E2" s="14"/>
      <c r="F2" s="14"/>
      <c r="G2" s="14"/>
      <c r="H2" s="14"/>
      <c r="I2" s="14"/>
      <c r="J2" s="14"/>
      <c r="K2" s="15"/>
      <c r="L2" s="12"/>
      <c r="M2" s="12"/>
      <c r="N2" s="12"/>
      <c r="O2" s="12"/>
    </row>
    <row r="3" spans="1:17" ht="17.25" thickBot="1" x14ac:dyDescent="0.4"/>
    <row r="4" spans="1:17" ht="96" customHeight="1" thickBot="1" x14ac:dyDescent="0.4">
      <c r="A4" s="58" t="s">
        <v>0</v>
      </c>
      <c r="B4" s="58" t="s">
        <v>1</v>
      </c>
      <c r="C4" s="58" t="s">
        <v>2</v>
      </c>
      <c r="D4" s="58" t="s">
        <v>3</v>
      </c>
      <c r="E4" s="58" t="s">
        <v>4</v>
      </c>
      <c r="F4" s="1" t="s">
        <v>5</v>
      </c>
      <c r="G4" s="58" t="s">
        <v>6</v>
      </c>
      <c r="H4" s="1" t="s">
        <v>7</v>
      </c>
      <c r="I4" s="58" t="s">
        <v>8</v>
      </c>
      <c r="J4" s="58" t="s">
        <v>9</v>
      </c>
    </row>
    <row r="5" spans="1:17" ht="26.25" customHeight="1" thickBot="1" x14ac:dyDescent="0.4">
      <c r="A5" s="59">
        <v>1</v>
      </c>
      <c r="B5" s="60">
        <v>2</v>
      </c>
      <c r="C5" s="60">
        <v>3</v>
      </c>
      <c r="D5" s="60">
        <v>4</v>
      </c>
      <c r="E5" s="60">
        <v>5</v>
      </c>
      <c r="F5" s="2">
        <v>6</v>
      </c>
      <c r="G5" s="60">
        <v>7</v>
      </c>
      <c r="H5" s="2">
        <v>8</v>
      </c>
      <c r="I5" s="60">
        <v>9</v>
      </c>
      <c r="J5" s="60">
        <v>10</v>
      </c>
    </row>
    <row r="6" spans="1:17" ht="32.25" customHeight="1" thickBot="1" x14ac:dyDescent="0.4">
      <c r="A6" s="31">
        <v>1</v>
      </c>
      <c r="B6" s="57" t="s">
        <v>10</v>
      </c>
      <c r="C6" s="57" t="s">
        <v>11</v>
      </c>
      <c r="D6" s="33">
        <v>11946.6</v>
      </c>
      <c r="E6" s="33" t="s">
        <v>12</v>
      </c>
      <c r="F6" s="3"/>
      <c r="G6" s="56">
        <v>4</v>
      </c>
      <c r="H6" s="4"/>
      <c r="I6" s="16">
        <f t="shared" ref="I6:I25" si="0">D6*G6*H6</f>
        <v>0</v>
      </c>
      <c r="J6" s="16">
        <f>I6*1.23</f>
        <v>0</v>
      </c>
    </row>
    <row r="7" spans="1:17" ht="25.5" customHeight="1" thickBot="1" x14ac:dyDescent="0.4">
      <c r="A7" s="31">
        <v>2</v>
      </c>
      <c r="B7" s="32" t="s">
        <v>13</v>
      </c>
      <c r="C7" s="32" t="s">
        <v>11</v>
      </c>
      <c r="D7" s="33">
        <v>11946.6</v>
      </c>
      <c r="E7" s="33" t="s">
        <v>12</v>
      </c>
      <c r="F7" s="5"/>
      <c r="G7" s="24">
        <v>2</v>
      </c>
      <c r="H7" s="4"/>
      <c r="I7" s="16">
        <f t="shared" si="0"/>
        <v>0</v>
      </c>
      <c r="J7" s="16">
        <f t="shared" ref="J7:J27" si="1">I7*1.23</f>
        <v>0</v>
      </c>
    </row>
    <row r="8" spans="1:17" ht="34.5" customHeight="1" thickBot="1" x14ac:dyDescent="0.4">
      <c r="A8" s="31">
        <v>3</v>
      </c>
      <c r="B8" s="32" t="s">
        <v>10</v>
      </c>
      <c r="C8" s="32" t="s">
        <v>14</v>
      </c>
      <c r="D8" s="33">
        <v>5716.7</v>
      </c>
      <c r="E8" s="33" t="s">
        <v>12</v>
      </c>
      <c r="F8" s="5"/>
      <c r="G8" s="24">
        <v>4</v>
      </c>
      <c r="H8" s="4"/>
      <c r="I8" s="16">
        <f t="shared" si="0"/>
        <v>0</v>
      </c>
      <c r="J8" s="16">
        <f t="shared" si="1"/>
        <v>0</v>
      </c>
    </row>
    <row r="9" spans="1:17" ht="33" customHeight="1" thickBot="1" x14ac:dyDescent="0.4">
      <c r="A9" s="31">
        <v>4</v>
      </c>
      <c r="B9" s="32" t="s">
        <v>15</v>
      </c>
      <c r="C9" s="32" t="s">
        <v>14</v>
      </c>
      <c r="D9" s="33">
        <v>5716.7</v>
      </c>
      <c r="E9" s="33" t="s">
        <v>12</v>
      </c>
      <c r="F9" s="5"/>
      <c r="G9" s="24">
        <v>2</v>
      </c>
      <c r="H9" s="4"/>
      <c r="I9" s="16">
        <f t="shared" si="0"/>
        <v>0</v>
      </c>
      <c r="J9" s="16">
        <f>I9*1.23</f>
        <v>0</v>
      </c>
    </row>
    <row r="10" spans="1:17" ht="40.5" customHeight="1" thickBot="1" x14ac:dyDescent="0.4">
      <c r="A10" s="31">
        <v>5</v>
      </c>
      <c r="B10" s="32" t="s">
        <v>10</v>
      </c>
      <c r="C10" s="32" t="s">
        <v>16</v>
      </c>
      <c r="D10" s="33">
        <v>29</v>
      </c>
      <c r="E10" s="33" t="s">
        <v>12</v>
      </c>
      <c r="F10" s="5"/>
      <c r="G10" s="24">
        <v>12</v>
      </c>
      <c r="H10" s="4"/>
      <c r="I10" s="16">
        <f t="shared" si="0"/>
        <v>0</v>
      </c>
      <c r="J10" s="16">
        <f t="shared" si="1"/>
        <v>0</v>
      </c>
    </row>
    <row r="11" spans="1:17" ht="50.25" thickBot="1" x14ac:dyDescent="0.4">
      <c r="A11" s="31">
        <v>6</v>
      </c>
      <c r="B11" s="32" t="s">
        <v>15</v>
      </c>
      <c r="C11" s="32" t="s">
        <v>16</v>
      </c>
      <c r="D11" s="33">
        <v>29</v>
      </c>
      <c r="E11" s="33" t="s">
        <v>12</v>
      </c>
      <c r="F11" s="5"/>
      <c r="G11" s="24">
        <v>4</v>
      </c>
      <c r="H11" s="4"/>
      <c r="I11" s="16">
        <f t="shared" si="0"/>
        <v>0</v>
      </c>
      <c r="J11" s="16">
        <f t="shared" si="1"/>
        <v>0</v>
      </c>
      <c r="O11" s="52" t="s">
        <v>37</v>
      </c>
      <c r="P11" s="53">
        <f>SUM(I6:I27)</f>
        <v>0</v>
      </c>
    </row>
    <row r="12" spans="1:17" ht="54.75" customHeight="1" thickBot="1" x14ac:dyDescent="0.4">
      <c r="A12" s="31">
        <v>7</v>
      </c>
      <c r="B12" s="32" t="s">
        <v>10</v>
      </c>
      <c r="C12" s="32" t="s">
        <v>17</v>
      </c>
      <c r="D12" s="33">
        <v>1139.5999999999999</v>
      </c>
      <c r="E12" s="33" t="s">
        <v>12</v>
      </c>
      <c r="F12" s="5"/>
      <c r="G12" s="24">
        <v>4</v>
      </c>
      <c r="H12" s="4"/>
      <c r="I12" s="16">
        <f t="shared" si="0"/>
        <v>0</v>
      </c>
      <c r="J12" s="16">
        <f t="shared" si="1"/>
        <v>0</v>
      </c>
      <c r="O12" s="52" t="s">
        <v>38</v>
      </c>
      <c r="P12" s="53">
        <f>SUM(J6:J27)</f>
        <v>0</v>
      </c>
    </row>
    <row r="13" spans="1:17" ht="33.75" thickBot="1" x14ac:dyDescent="0.4">
      <c r="A13" s="31">
        <v>8</v>
      </c>
      <c r="B13" s="32" t="s">
        <v>15</v>
      </c>
      <c r="C13" s="32" t="s">
        <v>17</v>
      </c>
      <c r="D13" s="33">
        <v>1139.5999999999999</v>
      </c>
      <c r="E13" s="33" t="s">
        <v>12</v>
      </c>
      <c r="F13" s="5"/>
      <c r="G13" s="24">
        <v>2</v>
      </c>
      <c r="H13" s="4"/>
      <c r="I13" s="16">
        <f t="shared" si="0"/>
        <v>0</v>
      </c>
      <c r="J13" s="16">
        <f t="shared" si="1"/>
        <v>0</v>
      </c>
      <c r="O13" s="54" t="s">
        <v>39</v>
      </c>
      <c r="P13" s="55">
        <f>P12-P11</f>
        <v>0</v>
      </c>
    </row>
    <row r="14" spans="1:17" ht="53.25" customHeight="1" thickBot="1" x14ac:dyDescent="0.4">
      <c r="A14" s="31">
        <v>9</v>
      </c>
      <c r="B14" s="32" t="s">
        <v>18</v>
      </c>
      <c r="C14" s="32" t="s">
        <v>19</v>
      </c>
      <c r="D14" s="51">
        <v>13</v>
      </c>
      <c r="E14" s="33" t="s">
        <v>20</v>
      </c>
      <c r="F14" s="5"/>
      <c r="G14" s="24">
        <v>6</v>
      </c>
      <c r="H14" s="4"/>
      <c r="I14" s="16">
        <f t="shared" si="0"/>
        <v>0</v>
      </c>
      <c r="J14" s="16">
        <f t="shared" si="1"/>
        <v>0</v>
      </c>
      <c r="O14" s="49" t="s">
        <v>40</v>
      </c>
      <c r="P14" s="50"/>
    </row>
    <row r="15" spans="1:17" ht="41.25" customHeight="1" thickBot="1" x14ac:dyDescent="0.4">
      <c r="A15" s="31">
        <v>10</v>
      </c>
      <c r="B15" s="32" t="s">
        <v>10</v>
      </c>
      <c r="C15" s="32" t="s">
        <v>21</v>
      </c>
      <c r="D15" s="33">
        <v>1115</v>
      </c>
      <c r="E15" s="33" t="s">
        <v>12</v>
      </c>
      <c r="F15" s="5"/>
      <c r="G15" s="24">
        <v>2</v>
      </c>
      <c r="H15" s="4"/>
      <c r="I15" s="16">
        <f t="shared" si="0"/>
        <v>0</v>
      </c>
      <c r="J15" s="16">
        <f t="shared" si="1"/>
        <v>0</v>
      </c>
    </row>
    <row r="16" spans="1:17" ht="50.25" thickBot="1" x14ac:dyDescent="0.4">
      <c r="A16" s="31">
        <v>11</v>
      </c>
      <c r="B16" s="32" t="s">
        <v>15</v>
      </c>
      <c r="C16" s="32" t="s">
        <v>21</v>
      </c>
      <c r="D16" s="33">
        <v>1115</v>
      </c>
      <c r="E16" s="33" t="s">
        <v>12</v>
      </c>
      <c r="F16" s="5"/>
      <c r="G16" s="24">
        <v>2</v>
      </c>
      <c r="H16" s="4"/>
      <c r="I16" s="16">
        <f t="shared" si="0"/>
        <v>0</v>
      </c>
      <c r="J16" s="16">
        <f t="shared" si="1"/>
        <v>0</v>
      </c>
    </row>
    <row r="17" spans="1:10" ht="50.25" thickBot="1" x14ac:dyDescent="0.4">
      <c r="A17" s="31">
        <v>12</v>
      </c>
      <c r="B17" s="32" t="s">
        <v>10</v>
      </c>
      <c r="C17" s="32" t="s">
        <v>22</v>
      </c>
      <c r="D17" s="33">
        <v>4260</v>
      </c>
      <c r="E17" s="33" t="s">
        <v>12</v>
      </c>
      <c r="F17" s="5"/>
      <c r="G17" s="24">
        <v>4</v>
      </c>
      <c r="H17" s="4"/>
      <c r="I17" s="16">
        <f t="shared" si="0"/>
        <v>0</v>
      </c>
      <c r="J17" s="16">
        <f>I17*1.23</f>
        <v>0</v>
      </c>
    </row>
    <row r="18" spans="1:10" ht="50.25" thickBot="1" x14ac:dyDescent="0.4">
      <c r="A18" s="31">
        <v>13</v>
      </c>
      <c r="B18" s="32" t="s">
        <v>15</v>
      </c>
      <c r="C18" s="32" t="s">
        <v>22</v>
      </c>
      <c r="D18" s="33">
        <v>4260</v>
      </c>
      <c r="E18" s="33" t="s">
        <v>12</v>
      </c>
      <c r="F18" s="5"/>
      <c r="G18" s="24">
        <v>2</v>
      </c>
      <c r="H18" s="4"/>
      <c r="I18" s="16">
        <f t="shared" si="0"/>
        <v>0</v>
      </c>
      <c r="J18" s="16">
        <f t="shared" si="1"/>
        <v>0</v>
      </c>
    </row>
    <row r="19" spans="1:10" ht="79.5" customHeight="1" thickBot="1" x14ac:dyDescent="0.4">
      <c r="A19" s="31">
        <v>14</v>
      </c>
      <c r="B19" s="32" t="s">
        <v>10</v>
      </c>
      <c r="C19" s="32" t="s">
        <v>23</v>
      </c>
      <c r="D19" s="33">
        <v>395</v>
      </c>
      <c r="E19" s="33" t="s">
        <v>12</v>
      </c>
      <c r="F19" s="5"/>
      <c r="G19" s="24">
        <v>12</v>
      </c>
      <c r="H19" s="4"/>
      <c r="I19" s="16">
        <f t="shared" si="0"/>
        <v>0</v>
      </c>
      <c r="J19" s="16">
        <f t="shared" si="1"/>
        <v>0</v>
      </c>
    </row>
    <row r="20" spans="1:10" ht="61.5" customHeight="1" thickBot="1" x14ac:dyDescent="0.4">
      <c r="A20" s="31">
        <v>15</v>
      </c>
      <c r="B20" s="32" t="s">
        <v>15</v>
      </c>
      <c r="C20" s="32" t="s">
        <v>23</v>
      </c>
      <c r="D20" s="33">
        <v>395</v>
      </c>
      <c r="E20" s="33" t="s">
        <v>12</v>
      </c>
      <c r="F20" s="5"/>
      <c r="G20" s="24">
        <v>12</v>
      </c>
      <c r="H20" s="4"/>
      <c r="I20" s="16">
        <f t="shared" si="0"/>
        <v>0</v>
      </c>
      <c r="J20" s="16">
        <f t="shared" si="1"/>
        <v>0</v>
      </c>
    </row>
    <row r="21" spans="1:10" ht="33.75" thickBot="1" x14ac:dyDescent="0.4">
      <c r="A21" s="31">
        <v>16</v>
      </c>
      <c r="B21" s="32" t="s">
        <v>24</v>
      </c>
      <c r="C21" s="32" t="s">
        <v>25</v>
      </c>
      <c r="D21" s="33">
        <v>125</v>
      </c>
      <c r="E21" s="33" t="s">
        <v>20</v>
      </c>
      <c r="F21" s="5"/>
      <c r="G21" s="24">
        <v>3</v>
      </c>
      <c r="H21" s="4"/>
      <c r="I21" s="16">
        <f t="shared" si="0"/>
        <v>0</v>
      </c>
      <c r="J21" s="16">
        <f t="shared" si="1"/>
        <v>0</v>
      </c>
    </row>
    <row r="22" spans="1:10" ht="60" customHeight="1" thickBot="1" x14ac:dyDescent="0.4">
      <c r="A22" s="34">
        <v>17</v>
      </c>
      <c r="B22" s="35" t="s">
        <v>26</v>
      </c>
      <c r="C22" s="35" t="s">
        <v>25</v>
      </c>
      <c r="D22" s="36">
        <v>11</v>
      </c>
      <c r="E22" s="37" t="s">
        <v>20</v>
      </c>
      <c r="F22" s="6"/>
      <c r="G22" s="25">
        <v>24</v>
      </c>
      <c r="H22" s="7"/>
      <c r="I22" s="17">
        <f t="shared" si="0"/>
        <v>0</v>
      </c>
      <c r="J22" s="17">
        <f t="shared" si="1"/>
        <v>0</v>
      </c>
    </row>
    <row r="23" spans="1:10" ht="66.75" thickBot="1" x14ac:dyDescent="0.4">
      <c r="A23" s="26">
        <v>18</v>
      </c>
      <c r="B23" s="38" t="s">
        <v>27</v>
      </c>
      <c r="C23" s="38" t="s">
        <v>25</v>
      </c>
      <c r="D23" s="39">
        <v>3</v>
      </c>
      <c r="E23" s="40" t="s">
        <v>20</v>
      </c>
      <c r="F23" s="8"/>
      <c r="G23" s="26">
        <v>12</v>
      </c>
      <c r="H23" s="9"/>
      <c r="I23" s="18">
        <f t="shared" si="0"/>
        <v>0</v>
      </c>
      <c r="J23" s="18">
        <f t="shared" si="1"/>
        <v>0</v>
      </c>
    </row>
    <row r="24" spans="1:10" ht="86.25" customHeight="1" thickBot="1" x14ac:dyDescent="0.4">
      <c r="A24" s="27">
        <v>19</v>
      </c>
      <c r="B24" s="41" t="s">
        <v>28</v>
      </c>
      <c r="C24" s="42" t="s">
        <v>25</v>
      </c>
      <c r="D24" s="43">
        <v>3</v>
      </c>
      <c r="E24" s="27" t="s">
        <v>29</v>
      </c>
      <c r="F24" s="68"/>
      <c r="G24" s="27">
        <v>12</v>
      </c>
      <c r="H24" s="11"/>
      <c r="I24" s="18">
        <f>D24*G24*H24</f>
        <v>0</v>
      </c>
      <c r="J24" s="18">
        <f t="shared" si="1"/>
        <v>0</v>
      </c>
    </row>
    <row r="25" spans="1:10" ht="67.5" customHeight="1" thickBot="1" x14ac:dyDescent="0.4">
      <c r="A25" s="28">
        <v>20</v>
      </c>
      <c r="B25" s="44" t="s">
        <v>30</v>
      </c>
      <c r="C25" s="45" t="s">
        <v>25</v>
      </c>
      <c r="D25" s="46">
        <v>3</v>
      </c>
      <c r="E25" s="28" t="s">
        <v>29</v>
      </c>
      <c r="F25" s="67"/>
      <c r="G25" s="28">
        <v>1</v>
      </c>
      <c r="H25" s="66"/>
      <c r="I25" s="19">
        <f t="shared" si="0"/>
        <v>0</v>
      </c>
      <c r="J25" s="19">
        <f t="shared" si="1"/>
        <v>0</v>
      </c>
    </row>
    <row r="26" spans="1:10" ht="91.5" customHeight="1" thickBot="1" x14ac:dyDescent="0.4">
      <c r="A26" s="27">
        <v>21</v>
      </c>
      <c r="B26" s="26" t="s">
        <v>31</v>
      </c>
      <c r="C26" s="47" t="s">
        <v>11</v>
      </c>
      <c r="D26" s="39">
        <v>12</v>
      </c>
      <c r="E26" s="40" t="s">
        <v>32</v>
      </c>
      <c r="F26" s="10"/>
      <c r="G26" s="29"/>
      <c r="H26" s="11"/>
      <c r="I26" s="20">
        <f>D26*H26</f>
        <v>0</v>
      </c>
      <c r="J26" s="21">
        <f t="shared" si="1"/>
        <v>0</v>
      </c>
    </row>
    <row r="27" spans="1:10" ht="66.75" thickBot="1" x14ac:dyDescent="0.4">
      <c r="A27" s="27">
        <v>22</v>
      </c>
      <c r="B27" s="26" t="s">
        <v>33</v>
      </c>
      <c r="C27" s="38" t="s">
        <v>25</v>
      </c>
      <c r="D27" s="48">
        <v>6</v>
      </c>
      <c r="E27" s="40" t="s">
        <v>32</v>
      </c>
      <c r="F27" s="10"/>
      <c r="G27" s="30"/>
      <c r="H27" s="11"/>
      <c r="I27" s="22">
        <f>D27*H27</f>
        <v>0</v>
      </c>
      <c r="J27" s="23">
        <f t="shared" si="1"/>
        <v>0</v>
      </c>
    </row>
  </sheetData>
  <sheetProtection algorithmName="SHA-512" hashValue="ICD+nXBcLL6cEBE03xHgn6GxdKI0etiUG4ntZCq/jwlOmElv3bSuqD9VcE+NzewqB13+U+5+WJTwJPCZCpe15w==" saltValue="pYrQ4upQRtBC0KWUVzpbzg==" spinCount="100000" sheet="1" objects="1" scenarios="1" selectLockedCells="1"/>
  <mergeCells count="4">
    <mergeCell ref="O14:P14"/>
    <mergeCell ref="D2:K2"/>
    <mergeCell ref="C1:K1"/>
    <mergeCell ref="M1:Q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Ibrahim</dc:creator>
  <cp:lastModifiedBy>Agnieszka Ibrahim</cp:lastModifiedBy>
  <dcterms:created xsi:type="dcterms:W3CDTF">2025-04-11T06:26:30Z</dcterms:created>
  <dcterms:modified xsi:type="dcterms:W3CDTF">2025-04-11T06:50:07Z</dcterms:modified>
</cp:coreProperties>
</file>